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 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J195" i="2" s="1"/>
  <c r="I184" i="2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J165" i="2"/>
  <c r="J176" i="2" s="1"/>
  <c r="I165" i="2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I119" i="2" s="1"/>
  <c r="H108" i="2"/>
  <c r="H119" i="2" s="1"/>
  <c r="G108" i="2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G100" i="2" s="1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G81" i="2" s="1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I24" i="2" s="1"/>
  <c r="H13" i="2"/>
  <c r="G13" i="2"/>
  <c r="F13" i="2"/>
  <c r="I195" i="2" l="1"/>
  <c r="I176" i="2"/>
  <c r="H157" i="2"/>
  <c r="G62" i="2"/>
  <c r="J62" i="2"/>
  <c r="I62" i="2"/>
  <c r="I196" i="2" s="1"/>
  <c r="H62" i="2"/>
  <c r="H43" i="2"/>
  <c r="G43" i="2"/>
  <c r="G24" i="2"/>
  <c r="L119" i="2"/>
  <c r="L138" i="2"/>
  <c r="L100" i="2"/>
  <c r="L176" i="2"/>
  <c r="L195" i="2"/>
  <c r="J119" i="2"/>
  <c r="F100" i="2"/>
  <c r="L81" i="2"/>
  <c r="F81" i="2"/>
  <c r="L62" i="2"/>
  <c r="L24" i="2"/>
  <c r="G119" i="2"/>
  <c r="J24" i="2"/>
  <c r="H24" i="2"/>
  <c r="F24" i="2"/>
  <c r="G196" i="2" l="1"/>
  <c r="F196" i="2"/>
  <c r="H196" i="2"/>
  <c r="J196" i="2"/>
  <c r="L196" i="2"/>
</calcChain>
</file>

<file path=xl/sharedStrings.xml><?xml version="1.0" encoding="utf-8"?>
<sst xmlns="http://schemas.openxmlformats.org/spreadsheetml/2006/main" count="244" uniqueCount="66">
  <si>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</si>
  <si>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</si>
  <si>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</si>
  <si>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</si>
  <si>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</si>
  <si>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</si>
  <si>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</si>
  <si>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</si>
  <si>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</si>
  <si>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</si>
  <si>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</si>
  <si>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</si>
  <si>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</si>
  <si>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</si>
  <si>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</si>
  <si>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</si>
  <si>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</si>
  <si>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</si>
  <si>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</si>
  <si>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</si>
  <si>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</si>
  <si>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</si>
  <si>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</si>
  <si>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</si>
  <si>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</si>
  <si>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</si>
  <si>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</si>
  <si>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</si>
  <si>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</si>
  <si>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</si>
  <si>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</si>
  <si>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</si>
  <si>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</si>
  <si>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</si>
  <si>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</si>
  <si>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</si>
  <si>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</si>
  <si>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</si>
  <si>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</si>
  <si>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"ООШ " пст.Верхнеижемский</t>
  </si>
  <si>
    <t>Директор</t>
  </si>
  <si>
    <t>Карама Н.Г.</t>
  </si>
  <si>
    <t>Макаронные изделия отварные</t>
  </si>
  <si>
    <t>Компот из сухофруктов</t>
  </si>
  <si>
    <t>Хлеб пшеничный</t>
  </si>
  <si>
    <t>Щи из свежей капусты с картофелем</t>
  </si>
  <si>
    <t>Каша рисовая рассыпчатая</t>
  </si>
  <si>
    <t>Компот из яблок</t>
  </si>
  <si>
    <t>Рассольник ленинградский</t>
  </si>
  <si>
    <t>Жаркое по домашнему</t>
  </si>
  <si>
    <t>Суп картофельный с бобовыми (горох)</t>
  </si>
  <si>
    <t>Тефтели из свинины с рисом (ёжики)</t>
  </si>
  <si>
    <t>Гуляш из свинины</t>
  </si>
  <si>
    <t>Каша гречневая рассыпчатая</t>
  </si>
  <si>
    <t>Суп картофельный с макаронными изделиями</t>
  </si>
  <si>
    <t>381/454</t>
  </si>
  <si>
    <t>Котлета мясная с соусом томатным</t>
  </si>
  <si>
    <t>Яблоко</t>
  </si>
  <si>
    <t>Макаронные изделия отварные с сыром</t>
  </si>
  <si>
    <t>Чай с сахаром</t>
  </si>
  <si>
    <t>Плов из свинины</t>
  </si>
  <si>
    <t>Котлеты или биточки рыбные с соусом томатным</t>
  </si>
  <si>
    <t>345/453</t>
  </si>
  <si>
    <t>Яйцо варёное</t>
  </si>
  <si>
    <t>Суп картофельный с крупой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</si>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</sst>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6" sqref="O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65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51">
        <v>2.1</v>
      </c>
      <c r="H15" s="51">
        <v>5.3</v>
      </c>
      <c r="I15" s="51">
        <v>16.3</v>
      </c>
      <c r="J15" s="51">
        <v>121.3</v>
      </c>
      <c r="K15" s="44">
        <v>134</v>
      </c>
      <c r="L15" s="43">
        <v>22.63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175</v>
      </c>
      <c r="G16" s="51">
        <v>12.1</v>
      </c>
      <c r="H16" s="51">
        <v>10.1</v>
      </c>
      <c r="I16" s="51">
        <v>34</v>
      </c>
      <c r="J16" s="51">
        <v>275</v>
      </c>
      <c r="K16" s="44">
        <v>295</v>
      </c>
      <c r="L16" s="43">
        <v>35.6</v>
      </c>
    </row>
    <row r="17" spans="1:12" ht="15" x14ac:dyDescent="0.25">
      <c r="A17" s="23"/>
      <c r="B17" s="15"/>
      <c r="C17" s="11"/>
      <c r="D17" s="8" t="s">
        <v>21</v>
      </c>
      <c r="E17" s="42" t="s">
        <v>63</v>
      </c>
      <c r="F17" s="43">
        <v>40</v>
      </c>
      <c r="G17" s="51">
        <v>5.0999999999999996</v>
      </c>
      <c r="H17" s="51">
        <v>4.5999999999999996</v>
      </c>
      <c r="I17" s="51">
        <v>0.3</v>
      </c>
      <c r="J17" s="51">
        <v>63</v>
      </c>
      <c r="K17" s="44">
        <v>300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51">
        <v>0.1</v>
      </c>
      <c r="H18" s="51">
        <v>0</v>
      </c>
      <c r="I18" s="51">
        <v>15</v>
      </c>
      <c r="J18" s="51">
        <v>60</v>
      </c>
      <c r="K18" s="44">
        <v>493</v>
      </c>
      <c r="L18" s="43">
        <v>1.9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80</v>
      </c>
      <c r="G19" s="51">
        <v>6.08</v>
      </c>
      <c r="H19" s="51">
        <v>0.6</v>
      </c>
      <c r="I19" s="51">
        <v>39.4</v>
      </c>
      <c r="J19" s="51">
        <v>188</v>
      </c>
      <c r="K19" s="44">
        <v>108</v>
      </c>
      <c r="L19" s="43">
        <v>7.87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100</v>
      </c>
      <c r="G20" s="51">
        <v>0.4</v>
      </c>
      <c r="H20" s="51">
        <v>0.4</v>
      </c>
      <c r="I20" s="51">
        <v>9.8000000000000007</v>
      </c>
      <c r="J20" s="51">
        <v>47</v>
      </c>
      <c r="K20" s="44">
        <v>112</v>
      </c>
      <c r="L20" s="43">
        <v>10</v>
      </c>
    </row>
    <row r="21" spans="1:12" ht="15" x14ac:dyDescent="0.25">
      <c r="A21" s="23"/>
      <c r="B21" s="15"/>
      <c r="C21" s="11"/>
      <c r="D21" s="6"/>
      <c r="E21" s="42"/>
      <c r="F21" s="43"/>
      <c r="G21" s="51"/>
      <c r="H21" s="51"/>
      <c r="I21" s="51"/>
      <c r="J21" s="51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>SUM(G14:G22)</f>
        <v>25.879999999999995</v>
      </c>
      <c r="H23" s="19">
        <f>SUM(H14:H22)</f>
        <v>21</v>
      </c>
      <c r="I23" s="19">
        <f>SUM(I14:I22)</f>
        <v>114.8</v>
      </c>
      <c r="J23" s="19">
        <f>SUM(J14:J22)</f>
        <v>754.3</v>
      </c>
      <c r="K23" s="25"/>
      <c r="L23" s="19">
        <f>SUM(L14:L22)</f>
        <v>90.000000000000014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845</v>
      </c>
      <c r="G24" s="32">
        <f>G13+G23</f>
        <v>25.879999999999995</v>
      </c>
      <c r="H24" s="32">
        <f>H13+H23</f>
        <v>21</v>
      </c>
      <c r="I24" s="32">
        <f>I13+I23</f>
        <v>114.8</v>
      </c>
      <c r="J24" s="32">
        <f>J13+J23</f>
        <v>754.3</v>
      </c>
      <c r="K24" s="32"/>
      <c r="L24" s="32">
        <f>L13+L23</f>
        <v>90.000000000000014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2">SUM(G25:G31)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 t="shared" si="2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51">
        <v>5.5</v>
      </c>
      <c r="H34" s="51">
        <v>5.3</v>
      </c>
      <c r="I34" s="51">
        <v>16.3</v>
      </c>
      <c r="J34" s="51">
        <v>134.69999999999999</v>
      </c>
      <c r="K34" s="44">
        <v>144</v>
      </c>
      <c r="L34" s="43">
        <v>21.17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240</v>
      </c>
      <c r="G35" s="51">
        <v>28.4</v>
      </c>
      <c r="H35" s="51">
        <v>25.3</v>
      </c>
      <c r="I35" s="51">
        <v>18.100000000000001</v>
      </c>
      <c r="J35" s="51">
        <v>413.5</v>
      </c>
      <c r="K35" s="44">
        <v>369</v>
      </c>
      <c r="L35" s="43">
        <v>56.07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51"/>
      <c r="H36" s="51"/>
      <c r="I36" s="51"/>
      <c r="J36" s="51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51">
        <v>0.5</v>
      </c>
      <c r="H37" s="51">
        <v>0</v>
      </c>
      <c r="I37" s="51">
        <v>27</v>
      </c>
      <c r="J37" s="51">
        <v>110</v>
      </c>
      <c r="K37" s="44">
        <v>508</v>
      </c>
      <c r="L37" s="43">
        <v>4.8899999999999997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80</v>
      </c>
      <c r="G38" s="51">
        <v>6.08</v>
      </c>
      <c r="H38" s="51">
        <v>0.6</v>
      </c>
      <c r="I38" s="51">
        <v>39.4</v>
      </c>
      <c r="J38" s="51">
        <v>188</v>
      </c>
      <c r="K38" s="44">
        <v>108</v>
      </c>
      <c r="L38" s="43">
        <v>7.87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51"/>
      <c r="H39" s="51"/>
      <c r="I39" s="51"/>
      <c r="J39" s="51"/>
      <c r="K39" s="44"/>
      <c r="L39" s="43"/>
    </row>
    <row r="40" spans="1:12" ht="15" x14ac:dyDescent="0.25">
      <c r="A40" s="14"/>
      <c r="B40" s="15"/>
      <c r="C40" s="11"/>
      <c r="D40" s="7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3">SUM(G33:G41)</f>
        <v>40.479999999999997</v>
      </c>
      <c r="H42" s="19">
        <f t="shared" si="3"/>
        <v>31.200000000000003</v>
      </c>
      <c r="I42" s="19">
        <f t="shared" si="3"/>
        <v>100.80000000000001</v>
      </c>
      <c r="J42" s="19">
        <f t="shared" si="3"/>
        <v>846.2</v>
      </c>
      <c r="K42" s="25"/>
      <c r="L42" s="19">
        <f t="shared" si="3"/>
        <v>90.000000000000014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770</v>
      </c>
      <c r="G43" s="32">
        <f t="shared" ref="G43:L43" si="4">G32+G42</f>
        <v>40.479999999999997</v>
      </c>
      <c r="H43" s="32">
        <f t="shared" si="4"/>
        <v>31.200000000000003</v>
      </c>
      <c r="I43" s="32">
        <f t="shared" si="4"/>
        <v>100.80000000000001</v>
      </c>
      <c r="J43" s="32">
        <f t="shared" si="4"/>
        <v>846.2</v>
      </c>
      <c r="K43" s="32"/>
      <c r="L43" s="32">
        <f t="shared" si="4"/>
        <v>90.000000000000014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5">SUM(G44:G50)</f>
        <v>0</v>
      </c>
      <c r="H51" s="19">
        <f t="shared" si="5"/>
        <v>0</v>
      </c>
      <c r="I51" s="19">
        <f t="shared" si="5"/>
        <v>0</v>
      </c>
      <c r="J51" s="19">
        <f t="shared" si="5"/>
        <v>0</v>
      </c>
      <c r="K51" s="25"/>
      <c r="L51" s="19">
        <f t="shared" si="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51">
        <v>2.7</v>
      </c>
      <c r="H53" s="51">
        <v>2.9</v>
      </c>
      <c r="I53" s="51">
        <v>18.8</v>
      </c>
      <c r="J53" s="51">
        <v>111.3</v>
      </c>
      <c r="K53" s="44">
        <v>147</v>
      </c>
      <c r="L53" s="43">
        <v>21.09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150</v>
      </c>
      <c r="G54" s="51">
        <v>14.4</v>
      </c>
      <c r="H54" s="51">
        <v>4</v>
      </c>
      <c r="I54" s="51">
        <v>13.1</v>
      </c>
      <c r="J54" s="51">
        <v>145.80000000000001</v>
      </c>
      <c r="K54" s="44" t="s">
        <v>62</v>
      </c>
      <c r="L54" s="43">
        <v>36.299999999999997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46</v>
      </c>
      <c r="F55" s="43">
        <v>150</v>
      </c>
      <c r="G55" s="51">
        <v>3.7</v>
      </c>
      <c r="H55" s="51">
        <v>6.1</v>
      </c>
      <c r="I55" s="51">
        <v>37.299999999999997</v>
      </c>
      <c r="J55" s="51">
        <v>219</v>
      </c>
      <c r="K55" s="44">
        <v>240</v>
      </c>
      <c r="L55" s="43">
        <v>16.940000000000001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51">
        <v>0.5</v>
      </c>
      <c r="H56" s="51">
        <v>0.2</v>
      </c>
      <c r="I56" s="51">
        <v>23.1</v>
      </c>
      <c r="J56" s="51">
        <v>96</v>
      </c>
      <c r="K56" s="44">
        <v>507</v>
      </c>
      <c r="L56" s="43">
        <v>7.8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80</v>
      </c>
      <c r="G57" s="51">
        <v>6.08</v>
      </c>
      <c r="H57" s="51">
        <v>0.6</v>
      </c>
      <c r="I57" s="51">
        <v>39.4</v>
      </c>
      <c r="J57" s="51">
        <v>188</v>
      </c>
      <c r="K57" s="44">
        <v>108</v>
      </c>
      <c r="L57" s="43">
        <v>7.87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27.380000000000003</v>
      </c>
      <c r="H61" s="19">
        <f>SUM(H52:H60)</f>
        <v>13.799999999999999</v>
      </c>
      <c r="I61" s="19">
        <f>SUM(I52:I60)</f>
        <v>131.69999999999999</v>
      </c>
      <c r="J61" s="19">
        <f>SUM(J52:J60)</f>
        <v>760.1</v>
      </c>
      <c r="K61" s="25"/>
      <c r="L61" s="19">
        <f>SUM(L52:L60)</f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830</v>
      </c>
      <c r="G62" s="32">
        <f>G51+G61</f>
        <v>27.380000000000003</v>
      </c>
      <c r="H62" s="32">
        <f>H51+H61</f>
        <v>13.799999999999999</v>
      </c>
      <c r="I62" s="32">
        <f>I51+I61</f>
        <v>131.69999999999999</v>
      </c>
      <c r="J62" s="32">
        <f>J51+J61</f>
        <v>760.1</v>
      </c>
      <c r="K62" s="32"/>
      <c r="L62" s="32">
        <f>L51+L61</f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6">SUM(G63:G69)</f>
        <v>0</v>
      </c>
      <c r="H70" s="19">
        <f t="shared" si="6"/>
        <v>0</v>
      </c>
      <c r="I70" s="19">
        <f t="shared" si="6"/>
        <v>0</v>
      </c>
      <c r="J70" s="19">
        <f t="shared" si="6"/>
        <v>0</v>
      </c>
      <c r="K70" s="25"/>
      <c r="L70" s="19">
        <f t="shared" si="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45</v>
      </c>
      <c r="F72" s="43">
        <v>250</v>
      </c>
      <c r="G72" s="51">
        <v>1.8</v>
      </c>
      <c r="H72" s="51">
        <v>5</v>
      </c>
      <c r="I72" s="51">
        <v>7.8</v>
      </c>
      <c r="J72" s="51">
        <v>83</v>
      </c>
      <c r="K72" s="44">
        <v>142</v>
      </c>
      <c r="L72" s="43">
        <v>22.2</v>
      </c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>
        <v>140</v>
      </c>
      <c r="G73" s="51">
        <v>13.3</v>
      </c>
      <c r="H73" s="51">
        <v>21.4</v>
      </c>
      <c r="I73" s="51">
        <v>15.9</v>
      </c>
      <c r="J73" s="51">
        <v>309.39999999999998</v>
      </c>
      <c r="K73" s="44">
        <v>390</v>
      </c>
      <c r="L73" s="43">
        <v>38.840000000000003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42</v>
      </c>
      <c r="F74" s="43">
        <v>150</v>
      </c>
      <c r="G74" s="51">
        <v>5.7</v>
      </c>
      <c r="H74" s="51">
        <v>0.7</v>
      </c>
      <c r="I74" s="51">
        <v>29</v>
      </c>
      <c r="J74" s="51">
        <v>145</v>
      </c>
      <c r="K74" s="44">
        <v>291</v>
      </c>
      <c r="L74" s="43">
        <v>16.2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51">
        <v>0.5</v>
      </c>
      <c r="H75" s="51">
        <v>0</v>
      </c>
      <c r="I75" s="51">
        <v>27</v>
      </c>
      <c r="J75" s="51">
        <v>110</v>
      </c>
      <c r="K75" s="44">
        <v>508</v>
      </c>
      <c r="L75" s="43">
        <v>4.8899999999999997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80</v>
      </c>
      <c r="G76" s="51">
        <v>6.08</v>
      </c>
      <c r="H76" s="51">
        <v>0.6</v>
      </c>
      <c r="I76" s="51">
        <v>39.4</v>
      </c>
      <c r="J76" s="51">
        <v>188</v>
      </c>
      <c r="K76" s="44">
        <v>108</v>
      </c>
      <c r="L76" s="43">
        <v>7.87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:L80" si="7">SUM(G71:G79)</f>
        <v>27.380000000000003</v>
      </c>
      <c r="H80" s="19">
        <f t="shared" si="7"/>
        <v>27.7</v>
      </c>
      <c r="I80" s="19">
        <f t="shared" si="7"/>
        <v>119.1</v>
      </c>
      <c r="J80" s="19">
        <f t="shared" si="7"/>
        <v>835.4</v>
      </c>
      <c r="K80" s="25"/>
      <c r="L80" s="19">
        <f t="shared" si="7"/>
        <v>90.000000000000014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820</v>
      </c>
      <c r="G81" s="32">
        <f t="shared" ref="G81:L81" si="8">G70+G80</f>
        <v>27.380000000000003</v>
      </c>
      <c r="H81" s="32">
        <f t="shared" si="8"/>
        <v>27.7</v>
      </c>
      <c r="I81" s="32">
        <f t="shared" si="8"/>
        <v>119.1</v>
      </c>
      <c r="J81" s="32">
        <f t="shared" si="8"/>
        <v>835.4</v>
      </c>
      <c r="K81" s="32"/>
      <c r="L81" s="32">
        <f t="shared" si="8"/>
        <v>90.000000000000014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9">SUM(G82:G88)</f>
        <v>0</v>
      </c>
      <c r="H89" s="19">
        <f t="shared" si="9"/>
        <v>0</v>
      </c>
      <c r="I89" s="19">
        <f t="shared" si="9"/>
        <v>0</v>
      </c>
      <c r="J89" s="19">
        <f t="shared" si="9"/>
        <v>0</v>
      </c>
      <c r="K89" s="25"/>
      <c r="L89" s="19">
        <f t="shared" si="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51">
        <v>2.9</v>
      </c>
      <c r="H91" s="51">
        <v>2.94</v>
      </c>
      <c r="I91" s="51">
        <v>14.58</v>
      </c>
      <c r="J91" s="51">
        <v>96.55</v>
      </c>
      <c r="K91" s="44">
        <v>101</v>
      </c>
      <c r="L91" s="43">
        <v>17.3</v>
      </c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130</v>
      </c>
      <c r="G92" s="51">
        <v>14.7</v>
      </c>
      <c r="H92" s="51">
        <v>16.100000000000001</v>
      </c>
      <c r="I92" s="51">
        <v>3.7</v>
      </c>
      <c r="J92" s="51">
        <v>218.7</v>
      </c>
      <c r="K92" s="44">
        <v>368</v>
      </c>
      <c r="L92" s="43">
        <v>46.47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51">
        <v>8.6</v>
      </c>
      <c r="H93" s="51">
        <v>7.8</v>
      </c>
      <c r="I93" s="51">
        <v>37.1</v>
      </c>
      <c r="J93" s="51">
        <v>253.1</v>
      </c>
      <c r="K93" s="44">
        <v>237</v>
      </c>
      <c r="L93" s="43">
        <v>13.47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51">
        <v>0.5</v>
      </c>
      <c r="H94" s="51">
        <v>0</v>
      </c>
      <c r="I94" s="51">
        <v>27</v>
      </c>
      <c r="J94" s="51">
        <v>110</v>
      </c>
      <c r="K94" s="44">
        <v>508</v>
      </c>
      <c r="L94" s="43">
        <v>4.8899999999999997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80</v>
      </c>
      <c r="G95" s="51">
        <v>6.08</v>
      </c>
      <c r="H95" s="51">
        <v>0.6</v>
      </c>
      <c r="I95" s="51">
        <v>39.4</v>
      </c>
      <c r="J95" s="51">
        <v>188</v>
      </c>
      <c r="K95" s="44">
        <v>108</v>
      </c>
      <c r="L95" s="43">
        <v>7.87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51"/>
      <c r="H96" s="51"/>
      <c r="I96" s="51"/>
      <c r="J96" s="51"/>
      <c r="K96" s="44"/>
      <c r="L96" s="43"/>
    </row>
    <row r="97" spans="1:12" ht="15" x14ac:dyDescent="0.25">
      <c r="A97" s="23"/>
      <c r="B97" s="15"/>
      <c r="C97" s="11"/>
      <c r="D97" s="7" t="s">
        <v>24</v>
      </c>
      <c r="E97" s="42"/>
      <c r="F97" s="43"/>
      <c r="G97" s="51"/>
      <c r="H97" s="51"/>
      <c r="I97" s="51"/>
      <c r="J97" s="51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:L99" si="10">SUM(G90:G98)</f>
        <v>32.779999999999994</v>
      </c>
      <c r="H99" s="19">
        <f t="shared" si="10"/>
        <v>27.440000000000005</v>
      </c>
      <c r="I99" s="19">
        <f t="shared" si="10"/>
        <v>121.78</v>
      </c>
      <c r="J99" s="19">
        <f t="shared" si="10"/>
        <v>866.35</v>
      </c>
      <c r="K99" s="25"/>
      <c r="L99" s="19">
        <f t="shared" si="10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810</v>
      </c>
      <c r="G100" s="32">
        <f t="shared" ref="G100:L100" si="11">G89+G99</f>
        <v>32.779999999999994</v>
      </c>
      <c r="H100" s="32">
        <f t="shared" si="11"/>
        <v>27.440000000000005</v>
      </c>
      <c r="I100" s="32">
        <f t="shared" si="11"/>
        <v>121.78</v>
      </c>
      <c r="J100" s="32">
        <f t="shared" si="11"/>
        <v>866.35</v>
      </c>
      <c r="K100" s="32"/>
      <c r="L100" s="32">
        <f t="shared" si="11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2">SUM(G101:G107)</f>
        <v>0</v>
      </c>
      <c r="H108" s="19">
        <f t="shared" si="12"/>
        <v>0</v>
      </c>
      <c r="I108" s="19">
        <f t="shared" si="12"/>
        <v>0</v>
      </c>
      <c r="J108" s="19">
        <f t="shared" si="12"/>
        <v>0</v>
      </c>
      <c r="K108" s="25"/>
      <c r="L108" s="19">
        <f t="shared" ref="L108" si="1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48</v>
      </c>
      <c r="F109" s="43">
        <v>250</v>
      </c>
      <c r="G109" s="51">
        <v>2.1</v>
      </c>
      <c r="H109" s="51">
        <v>5.3</v>
      </c>
      <c r="I109" s="51">
        <v>16.3</v>
      </c>
      <c r="J109" s="51">
        <v>121.3</v>
      </c>
      <c r="K109" s="44">
        <v>134</v>
      </c>
      <c r="L109" s="43">
        <v>22.63</v>
      </c>
    </row>
    <row r="110" spans="1:12" ht="15" x14ac:dyDescent="0.25">
      <c r="A110" s="23"/>
      <c r="B110" s="15"/>
      <c r="C110" s="11"/>
      <c r="D110" s="7" t="s">
        <v>28</v>
      </c>
      <c r="E110" s="42" t="s">
        <v>58</v>
      </c>
      <c r="F110" s="43">
        <v>175</v>
      </c>
      <c r="G110" s="51">
        <v>12.1</v>
      </c>
      <c r="H110" s="51">
        <v>10.1</v>
      </c>
      <c r="I110" s="51">
        <v>34</v>
      </c>
      <c r="J110" s="51">
        <v>275</v>
      </c>
      <c r="K110" s="44">
        <v>295</v>
      </c>
      <c r="L110" s="43">
        <v>35.6</v>
      </c>
    </row>
    <row r="111" spans="1:12" ht="15" x14ac:dyDescent="0.25">
      <c r="A111" s="23"/>
      <c r="B111" s="15"/>
      <c r="C111" s="11"/>
      <c r="D111" s="8" t="s">
        <v>21</v>
      </c>
      <c r="E111" s="42" t="s">
        <v>63</v>
      </c>
      <c r="F111" s="43">
        <v>40</v>
      </c>
      <c r="G111" s="51">
        <v>5.0999999999999996</v>
      </c>
      <c r="H111" s="51">
        <v>4.5999999999999996</v>
      </c>
      <c r="I111" s="51">
        <v>0.3</v>
      </c>
      <c r="J111" s="51">
        <v>63</v>
      </c>
      <c r="K111" s="44">
        <v>300</v>
      </c>
      <c r="L111" s="43">
        <v>12</v>
      </c>
    </row>
    <row r="112" spans="1:12" ht="15" x14ac:dyDescent="0.25">
      <c r="A112" s="23"/>
      <c r="B112" s="15"/>
      <c r="C112" s="11"/>
      <c r="D112" s="7" t="s">
        <v>30</v>
      </c>
      <c r="E112" s="42" t="s">
        <v>59</v>
      </c>
      <c r="F112" s="43">
        <v>200</v>
      </c>
      <c r="G112" s="51">
        <v>0.1</v>
      </c>
      <c r="H112" s="51">
        <v>0</v>
      </c>
      <c r="I112" s="51">
        <v>15</v>
      </c>
      <c r="J112" s="51">
        <v>60</v>
      </c>
      <c r="K112" s="44">
        <v>493</v>
      </c>
      <c r="L112" s="43">
        <v>1.9</v>
      </c>
    </row>
    <row r="113" spans="1:12" ht="15" x14ac:dyDescent="0.25">
      <c r="A113" s="23"/>
      <c r="B113" s="15"/>
      <c r="C113" s="11"/>
      <c r="D113" s="7" t="s">
        <v>31</v>
      </c>
      <c r="E113" s="42" t="s">
        <v>44</v>
      </c>
      <c r="F113" s="43">
        <v>80</v>
      </c>
      <c r="G113" s="51">
        <v>6.08</v>
      </c>
      <c r="H113" s="51">
        <v>0.6</v>
      </c>
      <c r="I113" s="51">
        <v>39.4</v>
      </c>
      <c r="J113" s="51">
        <v>188</v>
      </c>
      <c r="K113" s="44">
        <v>108</v>
      </c>
      <c r="L113" s="43">
        <v>7.87</v>
      </c>
    </row>
    <row r="114" spans="1:12" ht="15" x14ac:dyDescent="0.25">
      <c r="A114" s="23"/>
      <c r="B114" s="15"/>
      <c r="C114" s="11"/>
      <c r="D114" s="7" t="s">
        <v>24</v>
      </c>
      <c r="E114" s="42" t="s">
        <v>57</v>
      </c>
      <c r="F114" s="43">
        <v>100</v>
      </c>
      <c r="G114" s="51">
        <v>0.4</v>
      </c>
      <c r="H114" s="51">
        <v>0.4</v>
      </c>
      <c r="I114" s="51">
        <v>9.8000000000000007</v>
      </c>
      <c r="J114" s="51">
        <v>47</v>
      </c>
      <c r="K114" s="44">
        <v>112</v>
      </c>
      <c r="L114" s="43">
        <v>10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14">SUM(G109:G117)</f>
        <v>25.879999999999995</v>
      </c>
      <c r="H118" s="19">
        <f t="shared" si="14"/>
        <v>21</v>
      </c>
      <c r="I118" s="19">
        <f t="shared" si="14"/>
        <v>114.8</v>
      </c>
      <c r="J118" s="19">
        <f t="shared" si="14"/>
        <v>754.3</v>
      </c>
      <c r="K118" s="25"/>
      <c r="L118" s="19">
        <f t="shared" ref="L118" si="15">SUM(L109:L117)</f>
        <v>90.000000000000014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845</v>
      </c>
      <c r="G119" s="32">
        <f t="shared" ref="G119:L119" si="16">G108+G118</f>
        <v>25.879999999999995</v>
      </c>
      <c r="H119" s="32">
        <f t="shared" si="16"/>
        <v>21</v>
      </c>
      <c r="I119" s="32">
        <f t="shared" si="16"/>
        <v>114.8</v>
      </c>
      <c r="J119" s="32">
        <f t="shared" si="16"/>
        <v>754.3</v>
      </c>
      <c r="K119" s="32"/>
      <c r="L119" s="32">
        <f t="shared" si="16"/>
        <v>90.000000000000014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17">SUM(G120:G126)</f>
        <v>0</v>
      </c>
      <c r="H127" s="19">
        <f t="shared" si="17"/>
        <v>0</v>
      </c>
      <c r="I127" s="19">
        <f t="shared" si="17"/>
        <v>0</v>
      </c>
      <c r="J127" s="19">
        <f t="shared" si="17"/>
        <v>0</v>
      </c>
      <c r="K127" s="25"/>
      <c r="L127" s="19">
        <f t="shared" ref="L127" si="1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51">
        <v>5.5</v>
      </c>
      <c r="H129" s="51">
        <v>5.3</v>
      </c>
      <c r="I129" s="51">
        <v>16.3</v>
      </c>
      <c r="J129" s="51">
        <v>134.69999999999999</v>
      </c>
      <c r="K129" s="44">
        <v>144</v>
      </c>
      <c r="L129" s="43">
        <v>21.17</v>
      </c>
    </row>
    <row r="130" spans="1:12" ht="15" x14ac:dyDescent="0.25">
      <c r="A130" s="14"/>
      <c r="B130" s="15"/>
      <c r="C130" s="11"/>
      <c r="D130" s="7" t="s">
        <v>28</v>
      </c>
      <c r="E130" s="42" t="s">
        <v>49</v>
      </c>
      <c r="F130" s="43">
        <v>240</v>
      </c>
      <c r="G130" s="51">
        <v>28.4</v>
      </c>
      <c r="H130" s="51">
        <v>25.3</v>
      </c>
      <c r="I130" s="51">
        <v>18.100000000000001</v>
      </c>
      <c r="J130" s="51">
        <v>413.5</v>
      </c>
      <c r="K130" s="44">
        <v>369</v>
      </c>
      <c r="L130" s="43">
        <v>56.07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51"/>
      <c r="H131" s="51"/>
      <c r="I131" s="51"/>
      <c r="J131" s="51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51">
        <v>0.5</v>
      </c>
      <c r="H132" s="51">
        <v>0</v>
      </c>
      <c r="I132" s="51">
        <v>27</v>
      </c>
      <c r="J132" s="51">
        <v>110</v>
      </c>
      <c r="K132" s="44">
        <v>508</v>
      </c>
      <c r="L132" s="43">
        <v>4.8899999999999997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80</v>
      </c>
      <c r="G133" s="51">
        <v>6.08</v>
      </c>
      <c r="H133" s="51">
        <v>0.6</v>
      </c>
      <c r="I133" s="51">
        <v>39.4</v>
      </c>
      <c r="J133" s="51">
        <v>188</v>
      </c>
      <c r="K133" s="44">
        <v>108</v>
      </c>
      <c r="L133" s="43">
        <v>7.87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51"/>
      <c r="H134" s="51"/>
      <c r="I134" s="51"/>
      <c r="J134" s="51"/>
      <c r="K134" s="44"/>
      <c r="L134" s="43"/>
    </row>
    <row r="135" spans="1:12" ht="15" x14ac:dyDescent="0.25">
      <c r="A135" s="14"/>
      <c r="B135" s="15"/>
      <c r="C135" s="11"/>
      <c r="D135" s="7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19">SUM(G128:G136)</f>
        <v>40.479999999999997</v>
      </c>
      <c r="H137" s="19">
        <f t="shared" si="19"/>
        <v>31.200000000000003</v>
      </c>
      <c r="I137" s="19">
        <f t="shared" si="19"/>
        <v>100.80000000000001</v>
      </c>
      <c r="J137" s="19">
        <f t="shared" si="19"/>
        <v>846.2</v>
      </c>
      <c r="K137" s="25"/>
      <c r="L137" s="19">
        <f t="shared" ref="L137" si="20">SUM(L128:L136)</f>
        <v>90.000000000000014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770</v>
      </c>
      <c r="G138" s="32">
        <f t="shared" ref="G138:L138" si="21">G127+G137</f>
        <v>40.479999999999997</v>
      </c>
      <c r="H138" s="32">
        <f t="shared" si="21"/>
        <v>31.200000000000003</v>
      </c>
      <c r="I138" s="32">
        <f t="shared" si="21"/>
        <v>100.80000000000001</v>
      </c>
      <c r="J138" s="32">
        <f t="shared" si="21"/>
        <v>846.2</v>
      </c>
      <c r="K138" s="32"/>
      <c r="L138" s="32">
        <f t="shared" si="21"/>
        <v>90.000000000000014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2">SUM(G139:G145)</f>
        <v>0</v>
      </c>
      <c r="H146" s="19">
        <f t="shared" si="22"/>
        <v>0</v>
      </c>
      <c r="I146" s="19">
        <f t="shared" si="22"/>
        <v>0</v>
      </c>
      <c r="J146" s="19">
        <f t="shared" si="22"/>
        <v>0</v>
      </c>
      <c r="K146" s="25"/>
      <c r="L146" s="19">
        <f t="shared" ref="L146" si="2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51">
        <v>2.7</v>
      </c>
      <c r="H148" s="51">
        <v>2.9</v>
      </c>
      <c r="I148" s="51">
        <v>18.8</v>
      </c>
      <c r="J148" s="51">
        <v>111.3</v>
      </c>
      <c r="K148" s="44">
        <v>147</v>
      </c>
      <c r="L148" s="43">
        <v>21.09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150</v>
      </c>
      <c r="G149" s="51">
        <v>14.4</v>
      </c>
      <c r="H149" s="51">
        <v>4</v>
      </c>
      <c r="I149" s="51">
        <v>13.1</v>
      </c>
      <c r="J149" s="51">
        <v>145.80000000000001</v>
      </c>
      <c r="K149" s="44" t="s">
        <v>62</v>
      </c>
      <c r="L149" s="43">
        <v>36.299999999999997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51">
        <v>3.7</v>
      </c>
      <c r="H150" s="51">
        <v>6.1</v>
      </c>
      <c r="I150" s="51">
        <v>37.299999999999997</v>
      </c>
      <c r="J150" s="51">
        <v>219</v>
      </c>
      <c r="K150" s="44">
        <v>240</v>
      </c>
      <c r="L150" s="43">
        <v>16.940000000000001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51">
        <v>0.5</v>
      </c>
      <c r="H151" s="51">
        <v>0.2</v>
      </c>
      <c r="I151" s="51">
        <v>23.1</v>
      </c>
      <c r="J151" s="51">
        <v>96</v>
      </c>
      <c r="K151" s="44">
        <v>507</v>
      </c>
      <c r="L151" s="43">
        <v>7.8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80</v>
      </c>
      <c r="G152" s="51">
        <v>6.08</v>
      </c>
      <c r="H152" s="51">
        <v>0.6</v>
      </c>
      <c r="I152" s="51">
        <v>39.4</v>
      </c>
      <c r="J152" s="51">
        <v>188</v>
      </c>
      <c r="K152" s="44">
        <v>108</v>
      </c>
      <c r="L152" s="43">
        <v>7.87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51"/>
      <c r="H153" s="51"/>
      <c r="I153" s="51"/>
      <c r="J153" s="51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24">SUM(G147:G155)</f>
        <v>27.380000000000003</v>
      </c>
      <c r="H156" s="19">
        <f t="shared" si="24"/>
        <v>13.799999999999999</v>
      </c>
      <c r="I156" s="19">
        <f t="shared" si="24"/>
        <v>131.69999999999999</v>
      </c>
      <c r="J156" s="19">
        <f t="shared" si="24"/>
        <v>760.1</v>
      </c>
      <c r="K156" s="25"/>
      <c r="L156" s="19">
        <f t="shared" ref="L156" si="25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830</v>
      </c>
      <c r="G157" s="32">
        <f t="shared" ref="G157:L157" si="26">G146+G156</f>
        <v>27.380000000000003</v>
      </c>
      <c r="H157" s="32">
        <f t="shared" si="26"/>
        <v>13.799999999999999</v>
      </c>
      <c r="I157" s="32">
        <f t="shared" si="26"/>
        <v>131.69999999999999</v>
      </c>
      <c r="J157" s="32">
        <f t="shared" si="26"/>
        <v>760.1</v>
      </c>
      <c r="K157" s="32"/>
      <c r="L157" s="32">
        <f t="shared" si="26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27">SUM(G158:G164)</f>
        <v>0</v>
      </c>
      <c r="H165" s="19">
        <f t="shared" si="27"/>
        <v>0</v>
      </c>
      <c r="I165" s="19">
        <f t="shared" si="27"/>
        <v>0</v>
      </c>
      <c r="J165" s="19">
        <f t="shared" si="27"/>
        <v>0</v>
      </c>
      <c r="K165" s="25"/>
      <c r="L165" s="19">
        <f t="shared" ref="L165" si="2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250</v>
      </c>
      <c r="G167" s="51">
        <v>2.9</v>
      </c>
      <c r="H167" s="51">
        <v>2.94</v>
      </c>
      <c r="I167" s="51">
        <v>14.58</v>
      </c>
      <c r="J167" s="51">
        <v>96.55</v>
      </c>
      <c r="K167" s="44">
        <v>101</v>
      </c>
      <c r="L167" s="43">
        <v>17.3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140</v>
      </c>
      <c r="G168" s="51">
        <v>16.5</v>
      </c>
      <c r="H168" s="51">
        <v>17.7</v>
      </c>
      <c r="I168" s="51">
        <v>16.399999999999999</v>
      </c>
      <c r="J168" s="51">
        <v>290.2</v>
      </c>
      <c r="K168" s="44" t="s">
        <v>55</v>
      </c>
      <c r="L168" s="43">
        <v>46.47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51">
        <v>8.6</v>
      </c>
      <c r="H169" s="51">
        <v>7.8</v>
      </c>
      <c r="I169" s="51">
        <v>37.1</v>
      </c>
      <c r="J169" s="51">
        <v>253.1</v>
      </c>
      <c r="K169" s="44">
        <v>237</v>
      </c>
      <c r="L169" s="43">
        <v>13.47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51">
        <v>0.5</v>
      </c>
      <c r="H170" s="51">
        <v>0</v>
      </c>
      <c r="I170" s="51">
        <v>27</v>
      </c>
      <c r="J170" s="51">
        <v>110</v>
      </c>
      <c r="K170" s="44">
        <v>508</v>
      </c>
      <c r="L170" s="43">
        <v>4.8899999999999997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80</v>
      </c>
      <c r="G171" s="51">
        <v>6.08</v>
      </c>
      <c r="H171" s="51">
        <v>0.6</v>
      </c>
      <c r="I171" s="51">
        <v>39.4</v>
      </c>
      <c r="J171" s="51">
        <v>188</v>
      </c>
      <c r="K171" s="44">
        <v>108</v>
      </c>
      <c r="L171" s="43">
        <v>7.87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51"/>
      <c r="H172" s="51"/>
      <c r="I172" s="51"/>
      <c r="J172" s="51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29">SUM(G166:G174)</f>
        <v>34.58</v>
      </c>
      <c r="H175" s="19">
        <f t="shared" si="29"/>
        <v>29.040000000000003</v>
      </c>
      <c r="I175" s="19">
        <f t="shared" si="29"/>
        <v>134.47999999999999</v>
      </c>
      <c r="J175" s="19">
        <f t="shared" si="29"/>
        <v>937.85</v>
      </c>
      <c r="K175" s="25"/>
      <c r="L175" s="19">
        <f t="shared" ref="L175" si="30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820</v>
      </c>
      <c r="G176" s="32">
        <f t="shared" ref="G176:L176" si="31">G165+G175</f>
        <v>34.58</v>
      </c>
      <c r="H176" s="32">
        <f t="shared" si="31"/>
        <v>29.040000000000003</v>
      </c>
      <c r="I176" s="32">
        <f t="shared" si="31"/>
        <v>134.47999999999999</v>
      </c>
      <c r="J176" s="32">
        <f t="shared" si="31"/>
        <v>937.85</v>
      </c>
      <c r="K176" s="32"/>
      <c r="L176" s="32">
        <f t="shared" si="31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2">SUM(G177:G183)</f>
        <v>0</v>
      </c>
      <c r="H184" s="19">
        <f t="shared" si="32"/>
        <v>0</v>
      </c>
      <c r="I184" s="19">
        <f t="shared" si="32"/>
        <v>0</v>
      </c>
      <c r="J184" s="19">
        <f t="shared" si="32"/>
        <v>0</v>
      </c>
      <c r="K184" s="25"/>
      <c r="L184" s="19">
        <f t="shared" ref="L184" si="3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250</v>
      </c>
      <c r="G186" s="51">
        <v>1.8</v>
      </c>
      <c r="H186" s="51">
        <v>5</v>
      </c>
      <c r="I186" s="51">
        <v>7.8</v>
      </c>
      <c r="J186" s="51">
        <v>83</v>
      </c>
      <c r="K186" s="44">
        <v>142</v>
      </c>
      <c r="L186" s="43">
        <v>22.2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240</v>
      </c>
      <c r="G187" s="51">
        <v>17.3</v>
      </c>
      <c r="H187" s="51">
        <v>38.799999999999997</v>
      </c>
      <c r="I187" s="51">
        <v>25.5</v>
      </c>
      <c r="J187" s="51">
        <v>513.94000000000005</v>
      </c>
      <c r="K187" s="44">
        <v>406</v>
      </c>
      <c r="L187" s="43">
        <v>52.13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1"/>
      <c r="H188" s="51"/>
      <c r="I188" s="51"/>
      <c r="J188" s="51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51">
        <v>0.5</v>
      </c>
      <c r="H189" s="51">
        <v>0.2</v>
      </c>
      <c r="I189" s="51">
        <v>23.1</v>
      </c>
      <c r="J189" s="51">
        <v>96</v>
      </c>
      <c r="K189" s="44">
        <v>507</v>
      </c>
      <c r="L189" s="43">
        <v>7.8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80</v>
      </c>
      <c r="G190" s="51">
        <v>6.08</v>
      </c>
      <c r="H190" s="51">
        <v>0.6</v>
      </c>
      <c r="I190" s="51">
        <v>39.4</v>
      </c>
      <c r="J190" s="51">
        <v>188</v>
      </c>
      <c r="K190" s="44">
        <v>108</v>
      </c>
      <c r="L190" s="43">
        <v>7.87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51"/>
      <c r="H191" s="51"/>
      <c r="I191" s="51"/>
      <c r="J191" s="51"/>
      <c r="K191" s="44"/>
      <c r="L191" s="43"/>
    </row>
    <row r="192" spans="1:12" ht="15" x14ac:dyDescent="0.25">
      <c r="A192" s="23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34">SUM(G185:G193)</f>
        <v>25.68</v>
      </c>
      <c r="H194" s="19">
        <f t="shared" si="34"/>
        <v>44.6</v>
      </c>
      <c r="I194" s="19">
        <f t="shared" si="34"/>
        <v>95.8</v>
      </c>
      <c r="J194" s="19">
        <f t="shared" si="34"/>
        <v>880.94</v>
      </c>
      <c r="K194" s="25"/>
      <c r="L194" s="19">
        <f t="shared" ref="L194" si="35">SUM(L185:L193)</f>
        <v>90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770</v>
      </c>
      <c r="G195" s="32">
        <f t="shared" ref="G195:L195" si="36">G184+G194</f>
        <v>25.68</v>
      </c>
      <c r="H195" s="32">
        <f t="shared" si="36"/>
        <v>44.6</v>
      </c>
      <c r="I195" s="32">
        <f t="shared" si="36"/>
        <v>95.8</v>
      </c>
      <c r="J195" s="32">
        <f t="shared" si="36"/>
        <v>880.94</v>
      </c>
      <c r="K195" s="32"/>
      <c r="L195" s="32">
        <f t="shared" si="36"/>
        <v>90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811</v>
      </c>
      <c r="G196" s="34">
        <f>(G24+G43+G62+G81+G100+G119+G138+G157+G176+G195)/(IF(G24=0,0,1)+IF(G43=0,0,1)+IF(G62=0,0,1)+IF(G81=0,0,1)+IF(G100=0,0,1)+IF(G119=0,0,1)+IF(G138=0,0,1)+IF(G157=0,0,1)+IF(G176=0,0,1)+IF(G195=0,0,1))</f>
        <v>30.79</v>
      </c>
      <c r="H196" s="34">
        <f>(H24+H43+H62+H81+H100+H119+H138+H157+H176+H195)/(IF(H24=0,0,1)+IF(H43=0,0,1)+IF(H62=0,0,1)+IF(H81=0,0,1)+IF(H100=0,0,1)+IF(H119=0,0,1)+IF(H138=0,0,1)+IF(H157=0,0,1)+IF(H176=0,0,1)+IF(H195=0,0,1))</f>
        <v>26.078000000000003</v>
      </c>
      <c r="I196" s="34">
        <f>(I24+I43+I62+I81+I100+I119+I138+I157+I176+I195)/(IF(I24=0,0,1)+IF(I43=0,0,1)+IF(I62=0,0,1)+IF(I81=0,0,1)+IF(I100=0,0,1)+IF(I119=0,0,1)+IF(I138=0,0,1)+IF(I157=0,0,1)+IF(I176=0,0,1)+IF(I195=0,0,1))</f>
        <v>116.57599999999999</v>
      </c>
      <c r="J196" s="34">
        <f>(J24+J43+J62+J81+J100+J119+J138+J157+J176+J195)/(IF(J24=0,0,1)+IF(J43=0,0,1)+IF(J62=0,0,1)+IF(J81=0,0,1)+IF(J100=0,0,1)+IF(J119=0,0,1)+IF(J138=0,0,1)+IF(J157=0,0,1)+IF(J176=0,0,1)+IF(J195=0,0,1))</f>
        <v>824.17399999999998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2025-03-27T16:48:15Z</cp:lastPrinted>
  <dcterms:created xsi:type="dcterms:W3CDTF">2022-05-16T14:23:56Z</dcterms:created>
  <dcterms:modified xsi:type="dcterms:W3CDTF">2025-03-27T16:58:17Z</dcterms:modified>
</cp:coreProperties>
</file>